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<sst xmlns="http://schemas.openxmlformats.org/spreadsheetml/2006/main" count="180" uniqueCount="75">
  <si>
    <t>宝鸡高新区2025年度第二批扩大社会保险补贴申报人员花名册（公示）</t>
  </si>
  <si>
    <t>序号</t>
  </si>
  <si>
    <t>单位名称</t>
  </si>
  <si>
    <t>姓名</t>
  </si>
  <si>
    <t>人员类型</t>
  </si>
  <si>
    <t>劳动合同期限
（年月日--年月日）</t>
  </si>
  <si>
    <t>申请补贴年限
（年月--年月）</t>
  </si>
  <si>
    <t>补贴月份数</t>
  </si>
  <si>
    <t>养老保险</t>
  </si>
  <si>
    <t>医疗保险</t>
  </si>
  <si>
    <t>失业保险</t>
  </si>
  <si>
    <t>合计/元</t>
  </si>
  <si>
    <t>个人缴纳</t>
  </si>
  <si>
    <t>补贴金额</t>
  </si>
  <si>
    <t>西电宝鸡电气有限公司</t>
  </si>
  <si>
    <t>陈鹏</t>
  </si>
  <si>
    <t>毕业生</t>
  </si>
  <si>
    <t>20230717-20260716</t>
  </si>
  <si>
    <t>2025.01-2025.12</t>
  </si>
  <si>
    <t>高璧</t>
  </si>
  <si>
    <t>20230104-20260103</t>
  </si>
  <si>
    <t>陆文汐</t>
  </si>
  <si>
    <t>20240311-20270310</t>
  </si>
  <si>
    <t>范孟华</t>
  </si>
  <si>
    <t>张航</t>
  </si>
  <si>
    <t>牛伟康</t>
  </si>
  <si>
    <t>20240401-20270331</t>
  </si>
  <si>
    <t>倪坤</t>
  </si>
  <si>
    <t>20240716-20270715</t>
  </si>
  <si>
    <t>李嘉淇</t>
  </si>
  <si>
    <t>20240140-20270409</t>
  </si>
  <si>
    <t>王文艳</t>
  </si>
  <si>
    <t>程倩</t>
  </si>
  <si>
    <t>师小杰</t>
  </si>
  <si>
    <t>宁晓阳</t>
  </si>
  <si>
    <t>郑贝贝</t>
  </si>
  <si>
    <t>周奕昂</t>
  </si>
  <si>
    <t>王琳</t>
  </si>
  <si>
    <t>张欢</t>
  </si>
  <si>
    <t>焦炳琦</t>
  </si>
  <si>
    <t>李基华</t>
  </si>
  <si>
    <t>刘嘉诚</t>
  </si>
  <si>
    <t>20240416-20270415</t>
  </si>
  <si>
    <t>李文轩</t>
  </si>
  <si>
    <t>宝鸡特钢钛业股份有限公司</t>
  </si>
  <si>
    <t>符辰</t>
  </si>
  <si>
    <t>2025.01.10-2028.01.09</t>
  </si>
  <si>
    <t>王俊霄</t>
  </si>
  <si>
    <t>2025.04.01-2028.03.31</t>
  </si>
  <si>
    <t>2025.04-2025.12</t>
  </si>
  <si>
    <t>罗宇航</t>
  </si>
  <si>
    <t>2025.07.05-2028.07.04</t>
  </si>
  <si>
    <t>2025.07-2025.12</t>
  </si>
  <si>
    <t>刘利航</t>
  </si>
  <si>
    <t>2025.09.01-2028.08.31</t>
  </si>
  <si>
    <t>2025.09-2025.12</t>
  </si>
  <si>
    <t>李一丹</t>
  </si>
  <si>
    <t>2025.09.30-2028.9.29</t>
  </si>
  <si>
    <t>2025.10-2025.12</t>
  </si>
  <si>
    <t>法士特伊顿（宝鸡）轻型变速器有限责任公司</t>
  </si>
  <si>
    <t>赵佳乐</t>
  </si>
  <si>
    <t>2025.7.1-2028.6.30</t>
  </si>
  <si>
    <t>2025.7-2025.12</t>
  </si>
  <si>
    <t>李国琼</t>
  </si>
  <si>
    <t>曹宇杰</t>
  </si>
  <si>
    <t>2025.10.9-2028.10.8</t>
  </si>
  <si>
    <t>西电智慧（宝鸡）电气科技有限公司</t>
  </si>
  <si>
    <t>尹少峰</t>
  </si>
  <si>
    <t>2025.8.1-2028.7.31</t>
  </si>
  <si>
    <t>2025.8.1-2025.12.31</t>
  </si>
  <si>
    <t>卫少东</t>
  </si>
  <si>
    <t>权国宁</t>
  </si>
  <si>
    <t>张亮</t>
  </si>
  <si>
    <t>/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</si>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</sst>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"/>
  <sheetViews>
    <sheetView tabSelected="1" workbookViewId="0">
      <pane ySplit="3" topLeftCell="A4" activePane="bottomLeft" state="frozen"/>
      <selection/>
      <selection pane="bottomLeft" activeCell="A1" sqref="A1:N1"/>
    </sheetView>
  </sheetViews>
  <sheetFormatPr defaultColWidth="9" defaultRowHeight="26" customHeight="1"/>
  <cols>
    <col min="1" max="1" width="6.44444444444444" style="2" customWidth="1"/>
    <col min="2" max="2" width="23.1111111111111" style="2" customWidth="1"/>
    <col min="3" max="3" width="9.11111111111111" style="2" customWidth="1"/>
    <col min="4" max="4" width="9.11111111111111" style="3" customWidth="1"/>
    <col min="5" max="5" width="19.3333333333333" style="2" customWidth="1"/>
    <col min="6" max="6" width="18.4444444444444" style="2" customWidth="1"/>
    <col min="7" max="7" width="6.77777777777778" style="2" customWidth="1"/>
    <col min="8" max="8" width="8.44444444444444" style="4" customWidth="1"/>
    <col min="9" max="9" width="9.55555555555556" style="4" customWidth="1"/>
    <col min="10" max="10" width="9.88888888888889" style="4" customWidth="1"/>
    <col min="11" max="11" width="9.33333333333333" style="4" customWidth="1"/>
    <col min="12" max="13" width="8.66666666666667" style="4" customWidth="1"/>
    <col min="14" max="14" width="8.33333333333333" style="4" customWidth="1"/>
    <col min="15" max="16380" width="8.88888888888889" style="2"/>
    <col min="16381" max="16384" width="9" style="2"/>
  </cols>
  <sheetData>
    <row r="1" ht="33" customHeight="1" spans="1:14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</row>
    <row r="2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9"/>
      <c r="J2" s="9" t="s">
        <v>9</v>
      </c>
      <c r="K2" s="9"/>
      <c r="L2" s="9" t="s">
        <v>10</v>
      </c>
      <c r="M2" s="9"/>
      <c r="N2" s="9" t="s">
        <v>11</v>
      </c>
    </row>
    <row r="3" customHeight="1" spans="1:14">
      <c r="A3" s="7"/>
      <c r="B3" s="7"/>
      <c r="C3" s="7"/>
      <c r="D3" s="7"/>
      <c r="E3" s="7"/>
      <c r="F3" s="7"/>
      <c r="G3" s="10"/>
      <c r="H3" s="9" t="s">
        <v>12</v>
      </c>
      <c r="I3" s="9" t="s">
        <v>13</v>
      </c>
      <c r="J3" s="9" t="s">
        <v>12</v>
      </c>
      <c r="K3" s="9" t="s">
        <v>13</v>
      </c>
      <c r="L3" s="9" t="s">
        <v>12</v>
      </c>
      <c r="M3" s="9" t="s">
        <v>13</v>
      </c>
      <c r="N3" s="9"/>
    </row>
    <row r="4" s="1" customFormat="1" customHeight="1" spans="1:14">
      <c r="A4" s="11">
        <v>1</v>
      </c>
      <c r="B4" s="11" t="s">
        <v>14</v>
      </c>
      <c r="C4" s="12" t="s">
        <v>15</v>
      </c>
      <c r="D4" s="13" t="s">
        <v>16</v>
      </c>
      <c r="E4" s="11" t="s">
        <v>17</v>
      </c>
      <c r="F4" s="11" t="s">
        <v>18</v>
      </c>
      <c r="G4" s="11">
        <v>12</v>
      </c>
      <c r="H4" s="14">
        <v>8065.92</v>
      </c>
      <c r="I4" s="14">
        <f>H4*0.25</f>
        <v>2016.48</v>
      </c>
      <c r="J4" s="14">
        <v>2136.48</v>
      </c>
      <c r="K4" s="14">
        <f>J4*0.25</f>
        <v>534.12</v>
      </c>
      <c r="L4" s="14">
        <v>302.52</v>
      </c>
      <c r="M4" s="14">
        <f>L4*0.25</f>
        <v>75.63</v>
      </c>
      <c r="N4" s="14">
        <f>ROUND((I4+K4+M4),2)</f>
        <v>2626.23</v>
      </c>
    </row>
    <row r="5" s="1" customFormat="1" customHeight="1" spans="1:14">
      <c r="A5" s="11">
        <v>2</v>
      </c>
      <c r="B5" s="11" t="s">
        <v>14</v>
      </c>
      <c r="C5" s="12" t="s">
        <v>19</v>
      </c>
      <c r="D5" s="13" t="s">
        <v>16</v>
      </c>
      <c r="E5" s="11" t="s">
        <v>20</v>
      </c>
      <c r="F5" s="11" t="s">
        <v>18</v>
      </c>
      <c r="G5" s="11">
        <v>12</v>
      </c>
      <c r="H5" s="14">
        <v>6278.4</v>
      </c>
      <c r="I5" s="14">
        <f t="shared" ref="I5:I29" si="0">H5*0.25</f>
        <v>1569.6</v>
      </c>
      <c r="J5" s="14">
        <v>1689.6</v>
      </c>
      <c r="K5" s="14">
        <f t="shared" ref="K5:K29" si="1">J5*0.25</f>
        <v>422.4</v>
      </c>
      <c r="L5" s="14">
        <v>235.44</v>
      </c>
      <c r="M5" s="14">
        <f t="shared" ref="M5:M29" si="2">L5*0.25</f>
        <v>58.86</v>
      </c>
      <c r="N5" s="14">
        <f t="shared" ref="N5:N28" si="3">ROUND((I5+K5+M5),2)</f>
        <v>2050.86</v>
      </c>
    </row>
    <row r="6" s="1" customFormat="1" customHeight="1" spans="1:14">
      <c r="A6" s="11">
        <v>3</v>
      </c>
      <c r="B6" s="11" t="s">
        <v>14</v>
      </c>
      <c r="C6" s="12" t="s">
        <v>21</v>
      </c>
      <c r="D6" s="13" t="s">
        <v>16</v>
      </c>
      <c r="E6" s="11" t="s">
        <v>22</v>
      </c>
      <c r="F6" s="11" t="s">
        <v>18</v>
      </c>
      <c r="G6" s="11">
        <v>12</v>
      </c>
      <c r="H6" s="14">
        <v>6308.16</v>
      </c>
      <c r="I6" s="14">
        <f t="shared" si="0"/>
        <v>1577.04</v>
      </c>
      <c r="J6" s="14">
        <v>1697.04</v>
      </c>
      <c r="K6" s="14">
        <f t="shared" si="1"/>
        <v>424.26</v>
      </c>
      <c r="L6" s="14">
        <v>236.52</v>
      </c>
      <c r="M6" s="14">
        <f t="shared" si="2"/>
        <v>59.13</v>
      </c>
      <c r="N6" s="14">
        <f t="shared" si="3"/>
        <v>2060.43</v>
      </c>
    </row>
    <row r="7" s="1" customFormat="1" customHeight="1" spans="1:14">
      <c r="A7" s="11">
        <v>4</v>
      </c>
      <c r="B7" s="11" t="s">
        <v>14</v>
      </c>
      <c r="C7" s="12" t="s">
        <v>23</v>
      </c>
      <c r="D7" s="13" t="s">
        <v>16</v>
      </c>
      <c r="E7" s="11" t="s">
        <v>17</v>
      </c>
      <c r="F7" s="11" t="s">
        <v>18</v>
      </c>
      <c r="G7" s="11">
        <v>12</v>
      </c>
      <c r="H7" s="14">
        <v>7104.96</v>
      </c>
      <c r="I7" s="14">
        <f t="shared" si="0"/>
        <v>1776.24</v>
      </c>
      <c r="J7" s="14">
        <v>1896.24</v>
      </c>
      <c r="K7" s="14">
        <f t="shared" si="1"/>
        <v>474.06</v>
      </c>
      <c r="L7" s="14">
        <v>266.4</v>
      </c>
      <c r="M7" s="14">
        <f t="shared" si="2"/>
        <v>66.6</v>
      </c>
      <c r="N7" s="14">
        <f t="shared" si="3"/>
        <v>2316.9</v>
      </c>
    </row>
    <row r="8" s="1" customFormat="1" customHeight="1" spans="1:14">
      <c r="A8" s="11">
        <v>5</v>
      </c>
      <c r="B8" s="11" t="s">
        <v>14</v>
      </c>
      <c r="C8" s="12" t="s">
        <v>24</v>
      </c>
      <c r="D8" s="13" t="s">
        <v>16</v>
      </c>
      <c r="E8" s="11" t="s">
        <v>17</v>
      </c>
      <c r="F8" s="11" t="s">
        <v>18</v>
      </c>
      <c r="G8" s="11">
        <v>12</v>
      </c>
      <c r="H8" s="14">
        <v>8480.64</v>
      </c>
      <c r="I8" s="14">
        <f t="shared" si="0"/>
        <v>2120.16</v>
      </c>
      <c r="J8" s="14">
        <v>2240.16</v>
      </c>
      <c r="K8" s="14">
        <f t="shared" si="1"/>
        <v>560.04</v>
      </c>
      <c r="L8" s="14">
        <v>318</v>
      </c>
      <c r="M8" s="14">
        <f t="shared" si="2"/>
        <v>79.5</v>
      </c>
      <c r="N8" s="14">
        <f t="shared" si="3"/>
        <v>2759.7</v>
      </c>
    </row>
    <row r="9" s="1" customFormat="1" customHeight="1" spans="1:14">
      <c r="A9" s="11">
        <v>6</v>
      </c>
      <c r="B9" s="11" t="s">
        <v>14</v>
      </c>
      <c r="C9" s="15" t="s">
        <v>25</v>
      </c>
      <c r="D9" s="13" t="s">
        <v>16</v>
      </c>
      <c r="E9" s="11" t="s">
        <v>26</v>
      </c>
      <c r="F9" s="11" t="s">
        <v>18</v>
      </c>
      <c r="G9" s="11">
        <v>12</v>
      </c>
      <c r="H9" s="14">
        <v>7098.24</v>
      </c>
      <c r="I9" s="14">
        <f t="shared" si="0"/>
        <v>1774.56</v>
      </c>
      <c r="J9" s="14">
        <v>1894.56</v>
      </c>
      <c r="K9" s="14">
        <f t="shared" si="1"/>
        <v>473.64</v>
      </c>
      <c r="L9" s="14">
        <v>266.16</v>
      </c>
      <c r="M9" s="14">
        <f t="shared" si="2"/>
        <v>66.54</v>
      </c>
      <c r="N9" s="14">
        <f t="shared" si="3"/>
        <v>2314.74</v>
      </c>
    </row>
    <row r="10" s="1" customFormat="1" customHeight="1" spans="1:14">
      <c r="A10" s="11">
        <v>7</v>
      </c>
      <c r="B10" s="11" t="s">
        <v>14</v>
      </c>
      <c r="C10" s="16" t="s">
        <v>27</v>
      </c>
      <c r="D10" s="13" t="s">
        <v>16</v>
      </c>
      <c r="E10" s="11" t="s">
        <v>28</v>
      </c>
      <c r="F10" s="11" t="s">
        <v>18</v>
      </c>
      <c r="G10" s="11">
        <v>12</v>
      </c>
      <c r="H10" s="14">
        <v>6327.36</v>
      </c>
      <c r="I10" s="14">
        <f t="shared" si="0"/>
        <v>1581.84</v>
      </c>
      <c r="J10" s="14">
        <v>1701.84</v>
      </c>
      <c r="K10" s="14">
        <f t="shared" si="1"/>
        <v>425.46</v>
      </c>
      <c r="L10" s="14">
        <v>237.24</v>
      </c>
      <c r="M10" s="14">
        <f t="shared" si="2"/>
        <v>59.31</v>
      </c>
      <c r="N10" s="14">
        <f t="shared" si="3"/>
        <v>2066.61</v>
      </c>
    </row>
    <row r="11" s="1" customFormat="1" customHeight="1" spans="1:14">
      <c r="A11" s="11">
        <v>8</v>
      </c>
      <c r="B11" s="11" t="s">
        <v>14</v>
      </c>
      <c r="C11" s="15" t="s">
        <v>29</v>
      </c>
      <c r="D11" s="13" t="s">
        <v>16</v>
      </c>
      <c r="E11" s="11" t="s">
        <v>30</v>
      </c>
      <c r="F11" s="11" t="s">
        <v>18</v>
      </c>
      <c r="G11" s="11">
        <v>12</v>
      </c>
      <c r="H11" s="14">
        <v>6919.68</v>
      </c>
      <c r="I11" s="14">
        <f t="shared" si="0"/>
        <v>1729.92</v>
      </c>
      <c r="J11" s="14">
        <v>1849.92</v>
      </c>
      <c r="K11" s="14">
        <f t="shared" si="1"/>
        <v>462.48</v>
      </c>
      <c r="L11" s="14">
        <v>259.44</v>
      </c>
      <c r="M11" s="14">
        <f t="shared" si="2"/>
        <v>64.86</v>
      </c>
      <c r="N11" s="14">
        <f t="shared" si="3"/>
        <v>2257.26</v>
      </c>
    </row>
    <row r="12" s="1" customFormat="1" customHeight="1" spans="1:14">
      <c r="A12" s="11">
        <v>9</v>
      </c>
      <c r="B12" s="11" t="s">
        <v>14</v>
      </c>
      <c r="C12" s="15" t="s">
        <v>31</v>
      </c>
      <c r="D12" s="13" t="s">
        <v>16</v>
      </c>
      <c r="E12" s="11" t="s">
        <v>17</v>
      </c>
      <c r="F12" s="11" t="s">
        <v>18</v>
      </c>
      <c r="G12" s="11">
        <v>12</v>
      </c>
      <c r="H12" s="14">
        <v>7579.2</v>
      </c>
      <c r="I12" s="14">
        <f t="shared" si="0"/>
        <v>1894.8</v>
      </c>
      <c r="J12" s="14">
        <v>2014.8</v>
      </c>
      <c r="K12" s="14">
        <f t="shared" si="1"/>
        <v>503.7</v>
      </c>
      <c r="L12" s="14">
        <v>284.28</v>
      </c>
      <c r="M12" s="14">
        <f t="shared" si="2"/>
        <v>71.07</v>
      </c>
      <c r="N12" s="14">
        <f t="shared" si="3"/>
        <v>2469.57</v>
      </c>
    </row>
    <row r="13" s="1" customFormat="1" customHeight="1" spans="1:14">
      <c r="A13" s="11">
        <v>10</v>
      </c>
      <c r="B13" s="11" t="s">
        <v>14</v>
      </c>
      <c r="C13" s="15" t="s">
        <v>32</v>
      </c>
      <c r="D13" s="13" t="s">
        <v>16</v>
      </c>
      <c r="E13" s="11" t="s">
        <v>17</v>
      </c>
      <c r="F13" s="11" t="s">
        <v>18</v>
      </c>
      <c r="G13" s="11">
        <v>12</v>
      </c>
      <c r="H13" s="14">
        <v>9078.72</v>
      </c>
      <c r="I13" s="14">
        <f t="shared" si="0"/>
        <v>2269.68</v>
      </c>
      <c r="J13" s="14">
        <v>2389.68</v>
      </c>
      <c r="K13" s="14">
        <f t="shared" si="1"/>
        <v>597.42</v>
      </c>
      <c r="L13" s="14">
        <v>340.44</v>
      </c>
      <c r="M13" s="14">
        <f t="shared" si="2"/>
        <v>85.11</v>
      </c>
      <c r="N13" s="14">
        <f t="shared" si="3"/>
        <v>2952.21</v>
      </c>
    </row>
    <row r="14" s="1" customFormat="1" customHeight="1" spans="1:14">
      <c r="A14" s="11">
        <v>11</v>
      </c>
      <c r="B14" s="11" t="s">
        <v>14</v>
      </c>
      <c r="C14" s="15" t="s">
        <v>33</v>
      </c>
      <c r="D14" s="13" t="s">
        <v>16</v>
      </c>
      <c r="E14" s="11" t="s">
        <v>17</v>
      </c>
      <c r="F14" s="11" t="s">
        <v>18</v>
      </c>
      <c r="G14" s="11">
        <v>12</v>
      </c>
      <c r="H14" s="14">
        <v>8038.08</v>
      </c>
      <c r="I14" s="14">
        <f t="shared" si="0"/>
        <v>2009.52</v>
      </c>
      <c r="J14" s="14">
        <v>2129.52</v>
      </c>
      <c r="K14" s="14">
        <f t="shared" si="1"/>
        <v>532.38</v>
      </c>
      <c r="L14" s="14">
        <v>301.44</v>
      </c>
      <c r="M14" s="14">
        <f t="shared" si="2"/>
        <v>75.36</v>
      </c>
      <c r="N14" s="14">
        <f t="shared" si="3"/>
        <v>2617.26</v>
      </c>
    </row>
    <row r="15" s="1" customFormat="1" customHeight="1" spans="1:14">
      <c r="A15" s="11">
        <v>12</v>
      </c>
      <c r="B15" s="11" t="s">
        <v>14</v>
      </c>
      <c r="C15" s="15" t="s">
        <v>34</v>
      </c>
      <c r="D15" s="13" t="s">
        <v>16</v>
      </c>
      <c r="E15" s="11" t="s">
        <v>28</v>
      </c>
      <c r="F15" s="11" t="s">
        <v>18</v>
      </c>
      <c r="G15" s="11">
        <v>12</v>
      </c>
      <c r="H15" s="14">
        <v>7008</v>
      </c>
      <c r="I15" s="14">
        <f t="shared" si="0"/>
        <v>1752</v>
      </c>
      <c r="J15" s="14">
        <v>1872</v>
      </c>
      <c r="K15" s="14">
        <f t="shared" si="1"/>
        <v>468</v>
      </c>
      <c r="L15" s="14">
        <v>262.8</v>
      </c>
      <c r="M15" s="14">
        <f t="shared" si="2"/>
        <v>65.7</v>
      </c>
      <c r="N15" s="14">
        <f t="shared" si="3"/>
        <v>2285.7</v>
      </c>
    </row>
    <row r="16" s="1" customFormat="1" customHeight="1" spans="1:14">
      <c r="A16" s="11">
        <v>13</v>
      </c>
      <c r="B16" s="11" t="s">
        <v>14</v>
      </c>
      <c r="C16" s="15" t="s">
        <v>35</v>
      </c>
      <c r="D16" s="13" t="s">
        <v>16</v>
      </c>
      <c r="E16" s="11" t="s">
        <v>28</v>
      </c>
      <c r="F16" s="11" t="s">
        <v>18</v>
      </c>
      <c r="G16" s="11">
        <v>12</v>
      </c>
      <c r="H16" s="14">
        <v>5675.52</v>
      </c>
      <c r="I16" s="14">
        <f t="shared" si="0"/>
        <v>1418.88</v>
      </c>
      <c r="J16" s="14">
        <v>1538.88</v>
      </c>
      <c r="K16" s="14">
        <f t="shared" si="1"/>
        <v>384.72</v>
      </c>
      <c r="L16" s="14">
        <v>212.88</v>
      </c>
      <c r="M16" s="14">
        <f t="shared" si="2"/>
        <v>53.22</v>
      </c>
      <c r="N16" s="14">
        <f t="shared" si="3"/>
        <v>1856.82</v>
      </c>
    </row>
    <row r="17" s="1" customFormat="1" customHeight="1" spans="1:15">
      <c r="A17" s="11">
        <v>14</v>
      </c>
      <c r="B17" s="11" t="s">
        <v>14</v>
      </c>
      <c r="C17" s="15" t="s">
        <v>36</v>
      </c>
      <c r="D17" s="13" t="s">
        <v>16</v>
      </c>
      <c r="E17" s="11" t="s">
        <v>28</v>
      </c>
      <c r="F17" s="11" t="s">
        <v>18</v>
      </c>
      <c r="G17" s="11">
        <v>12</v>
      </c>
      <c r="H17" s="14">
        <v>5678.4</v>
      </c>
      <c r="I17" s="14">
        <f t="shared" si="0"/>
        <v>1419.6</v>
      </c>
      <c r="J17" s="14">
        <v>1539.6</v>
      </c>
      <c r="K17" s="14">
        <f t="shared" si="1"/>
        <v>384.9</v>
      </c>
      <c r="L17" s="14">
        <v>213</v>
      </c>
      <c r="M17" s="14">
        <f t="shared" si="2"/>
        <v>53.25</v>
      </c>
      <c r="N17" s="14">
        <f t="shared" si="3"/>
        <v>1857.75</v>
      </c>
    </row>
    <row r="18" s="1" customFormat="1" customHeight="1" spans="1:15">
      <c r="A18" s="11">
        <v>15</v>
      </c>
      <c r="B18" s="11" t="s">
        <v>14</v>
      </c>
      <c r="C18" s="15" t="s">
        <v>37</v>
      </c>
      <c r="D18" s="13" t="s">
        <v>16</v>
      </c>
      <c r="E18" s="11" t="s">
        <v>28</v>
      </c>
      <c r="F18" s="11" t="s">
        <v>18</v>
      </c>
      <c r="G18" s="11">
        <v>12</v>
      </c>
      <c r="H18" s="14">
        <v>6920.64</v>
      </c>
      <c r="I18" s="14">
        <f t="shared" si="0"/>
        <v>1730.16</v>
      </c>
      <c r="J18" s="14">
        <v>1850.16</v>
      </c>
      <c r="K18" s="14">
        <f t="shared" si="1"/>
        <v>462.54</v>
      </c>
      <c r="L18" s="14">
        <v>259.56</v>
      </c>
      <c r="M18" s="14">
        <f t="shared" si="2"/>
        <v>64.89</v>
      </c>
      <c r="N18" s="14">
        <f t="shared" si="3"/>
        <v>2257.59</v>
      </c>
    </row>
    <row r="19" s="1" customFormat="1" customHeight="1" spans="1:15">
      <c r="A19" s="11">
        <v>16</v>
      </c>
      <c r="B19" s="11" t="s">
        <v>14</v>
      </c>
      <c r="C19" s="15" t="s">
        <v>38</v>
      </c>
      <c r="D19" s="13" t="s">
        <v>16</v>
      </c>
      <c r="E19" s="11" t="s">
        <v>28</v>
      </c>
      <c r="F19" s="11" t="s">
        <v>18</v>
      </c>
      <c r="G19" s="11">
        <v>12</v>
      </c>
      <c r="H19" s="14">
        <v>7012.8</v>
      </c>
      <c r="I19" s="14">
        <f t="shared" si="0"/>
        <v>1753.2</v>
      </c>
      <c r="J19" s="14">
        <v>1873.2</v>
      </c>
      <c r="K19" s="14">
        <f t="shared" si="1"/>
        <v>468.3</v>
      </c>
      <c r="L19" s="14">
        <v>263.04</v>
      </c>
      <c r="M19" s="14">
        <f t="shared" si="2"/>
        <v>65.76</v>
      </c>
      <c r="N19" s="14">
        <f t="shared" si="3"/>
        <v>2287.26</v>
      </c>
    </row>
    <row r="20" s="1" customFormat="1" customHeight="1" spans="1:15">
      <c r="A20" s="11">
        <v>17</v>
      </c>
      <c r="B20" s="11" t="s">
        <v>14</v>
      </c>
      <c r="C20" s="15" t="s">
        <v>39</v>
      </c>
      <c r="D20" s="13" t="s">
        <v>16</v>
      </c>
      <c r="E20" s="11" t="s">
        <v>28</v>
      </c>
      <c r="F20" s="11" t="s">
        <v>18</v>
      </c>
      <c r="G20" s="11">
        <v>12</v>
      </c>
      <c r="H20" s="14">
        <v>5703.36</v>
      </c>
      <c r="I20" s="14">
        <f t="shared" si="0"/>
        <v>1425.84</v>
      </c>
      <c r="J20" s="14">
        <v>1545.84</v>
      </c>
      <c r="K20" s="14">
        <f t="shared" si="1"/>
        <v>386.46</v>
      </c>
      <c r="L20" s="14">
        <v>213.84</v>
      </c>
      <c r="M20" s="14">
        <f t="shared" si="2"/>
        <v>53.46</v>
      </c>
      <c r="N20" s="14">
        <f t="shared" si="3"/>
        <v>1865.76</v>
      </c>
    </row>
    <row r="21" s="1" customFormat="1" customHeight="1" spans="1:15">
      <c r="A21" s="11">
        <v>18</v>
      </c>
      <c r="B21" s="11" t="s">
        <v>14</v>
      </c>
      <c r="C21" s="15" t="s">
        <v>40</v>
      </c>
      <c r="D21" s="13" t="s">
        <v>16</v>
      </c>
      <c r="E21" s="11" t="s">
        <v>28</v>
      </c>
      <c r="F21" s="11" t="s">
        <v>18</v>
      </c>
      <c r="G21" s="11">
        <v>12</v>
      </c>
      <c r="H21" s="14">
        <v>6531.84</v>
      </c>
      <c r="I21" s="14">
        <f t="shared" si="0"/>
        <v>1632.96</v>
      </c>
      <c r="J21" s="14">
        <v>1752.96</v>
      </c>
      <c r="K21" s="14">
        <f t="shared" si="1"/>
        <v>438.24</v>
      </c>
      <c r="L21" s="14">
        <v>244.92</v>
      </c>
      <c r="M21" s="14">
        <f t="shared" si="2"/>
        <v>61.23</v>
      </c>
      <c r="N21" s="14">
        <f t="shared" si="3"/>
        <v>2132.43</v>
      </c>
    </row>
    <row r="22" s="1" customFormat="1" customHeight="1" spans="1:15">
      <c r="A22" s="11">
        <v>19</v>
      </c>
      <c r="B22" s="11" t="s">
        <v>14</v>
      </c>
      <c r="C22" s="15" t="s">
        <v>41</v>
      </c>
      <c r="D22" s="13" t="s">
        <v>16</v>
      </c>
      <c r="E22" s="11" t="s">
        <v>42</v>
      </c>
      <c r="F22" s="11" t="s">
        <v>18</v>
      </c>
      <c r="G22" s="11">
        <v>12</v>
      </c>
      <c r="H22" s="14">
        <v>5992.32</v>
      </c>
      <c r="I22" s="14">
        <f t="shared" si="0"/>
        <v>1498.08</v>
      </c>
      <c r="J22" s="14">
        <v>1618.08</v>
      </c>
      <c r="K22" s="14">
        <f t="shared" si="1"/>
        <v>404.52</v>
      </c>
      <c r="L22" s="14">
        <v>224.76</v>
      </c>
      <c r="M22" s="14">
        <f t="shared" si="2"/>
        <v>56.19</v>
      </c>
      <c r="N22" s="14">
        <f t="shared" si="3"/>
        <v>1958.79</v>
      </c>
    </row>
    <row r="23" s="1" customFormat="1" customHeight="1" spans="1:15">
      <c r="A23" s="11">
        <v>20</v>
      </c>
      <c r="B23" s="11" t="s">
        <v>14</v>
      </c>
      <c r="C23" s="15" t="s">
        <v>43</v>
      </c>
      <c r="D23" s="13" t="s">
        <v>16</v>
      </c>
      <c r="E23" s="11" t="s">
        <v>28</v>
      </c>
      <c r="F23" s="11" t="s">
        <v>18</v>
      </c>
      <c r="G23" s="11">
        <v>12</v>
      </c>
      <c r="H23" s="14">
        <v>6480.96</v>
      </c>
      <c r="I23" s="14">
        <f t="shared" si="0"/>
        <v>1620.24</v>
      </c>
      <c r="J23" s="14">
        <v>1740.24</v>
      </c>
      <c r="K23" s="14">
        <f t="shared" si="1"/>
        <v>435.06</v>
      </c>
      <c r="L23" s="14">
        <v>243</v>
      </c>
      <c r="M23" s="14">
        <f t="shared" si="2"/>
        <v>60.75</v>
      </c>
      <c r="N23" s="14">
        <f t="shared" si="3"/>
        <v>2116.05</v>
      </c>
    </row>
    <row r="24" s="1" customFormat="1" customHeight="1" spans="1:15">
      <c r="A24" s="11">
        <v>21</v>
      </c>
      <c r="B24" s="11" t="s">
        <v>44</v>
      </c>
      <c r="C24" s="15" t="s">
        <v>45</v>
      </c>
      <c r="D24" s="13" t="s">
        <v>16</v>
      </c>
      <c r="E24" s="11" t="s">
        <v>46</v>
      </c>
      <c r="F24" s="11" t="s">
        <v>18</v>
      </c>
      <c r="G24" s="11">
        <v>12</v>
      </c>
      <c r="H24" s="14">
        <v>4464</v>
      </c>
      <c r="I24" s="14">
        <f t="shared" si="0"/>
        <v>1116</v>
      </c>
      <c r="J24" s="14">
        <v>1178.16</v>
      </c>
      <c r="K24" s="14">
        <f t="shared" si="1"/>
        <v>294.54</v>
      </c>
      <c r="L24" s="14">
        <v>167.4</v>
      </c>
      <c r="M24" s="14">
        <f t="shared" si="2"/>
        <v>41.85</v>
      </c>
      <c r="N24" s="14">
        <f t="shared" si="3"/>
        <v>1452.39</v>
      </c>
    </row>
    <row r="25" s="1" customFormat="1" customHeight="1" spans="1:15">
      <c r="A25" s="11">
        <v>22</v>
      </c>
      <c r="B25" s="11" t="s">
        <v>44</v>
      </c>
      <c r="C25" s="15" t="s">
        <v>47</v>
      </c>
      <c r="D25" s="13" t="s">
        <v>16</v>
      </c>
      <c r="E25" s="11" t="s">
        <v>48</v>
      </c>
      <c r="F25" s="11" t="s">
        <v>49</v>
      </c>
      <c r="G25" s="11">
        <v>9</v>
      </c>
      <c r="H25" s="17">
        <v>3348</v>
      </c>
      <c r="I25" s="14">
        <f t="shared" si="0"/>
        <v>837</v>
      </c>
      <c r="J25" s="17">
        <v>883.62</v>
      </c>
      <c r="K25" s="14">
        <f t="shared" si="1"/>
        <v>220.905</v>
      </c>
      <c r="L25" s="17">
        <v>125.55</v>
      </c>
      <c r="M25" s="14">
        <f t="shared" si="2"/>
        <v>31.3875</v>
      </c>
      <c r="N25" s="14">
        <f t="shared" si="3"/>
        <v>1089.29</v>
      </c>
    </row>
    <row r="26" s="1" customFormat="1" customHeight="1" spans="1:15">
      <c r="A26" s="11">
        <v>23</v>
      </c>
      <c r="B26" s="11" t="s">
        <v>44</v>
      </c>
      <c r="C26" s="15" t="s">
        <v>50</v>
      </c>
      <c r="D26" s="13" t="s">
        <v>16</v>
      </c>
      <c r="E26" s="11" t="s">
        <v>51</v>
      </c>
      <c r="F26" s="11" t="s">
        <v>52</v>
      </c>
      <c r="G26" s="11">
        <v>6</v>
      </c>
      <c r="H26" s="17">
        <v>2232</v>
      </c>
      <c r="I26" s="14">
        <f t="shared" si="0"/>
        <v>558</v>
      </c>
      <c r="J26" s="17">
        <v>589.08</v>
      </c>
      <c r="K26" s="14">
        <f t="shared" si="1"/>
        <v>147.27</v>
      </c>
      <c r="L26" s="17">
        <v>83.7</v>
      </c>
      <c r="M26" s="14">
        <f t="shared" si="2"/>
        <v>20.925</v>
      </c>
      <c r="N26" s="14">
        <f t="shared" si="3"/>
        <v>726.2</v>
      </c>
    </row>
    <row r="27" s="1" customFormat="1" customHeight="1" spans="1:15">
      <c r="A27" s="11">
        <v>24</v>
      </c>
      <c r="B27" s="11" t="s">
        <v>44</v>
      </c>
      <c r="C27" s="15" t="s">
        <v>53</v>
      </c>
      <c r="D27" s="13" t="s">
        <v>16</v>
      </c>
      <c r="E27" s="11" t="s">
        <v>54</v>
      </c>
      <c r="F27" s="11" t="s">
        <v>55</v>
      </c>
      <c r="G27" s="11">
        <v>4</v>
      </c>
      <c r="H27" s="17">
        <v>1488</v>
      </c>
      <c r="I27" s="14">
        <f t="shared" si="0"/>
        <v>372</v>
      </c>
      <c r="J27" s="17">
        <v>392.72</v>
      </c>
      <c r="K27" s="14">
        <f t="shared" si="1"/>
        <v>98.18</v>
      </c>
      <c r="L27" s="17">
        <v>69.75</v>
      </c>
      <c r="M27" s="14">
        <f t="shared" si="2"/>
        <v>17.4375</v>
      </c>
      <c r="N27" s="14">
        <f t="shared" si="3"/>
        <v>487.62</v>
      </c>
    </row>
    <row r="28" s="1" customFormat="1" customHeight="1" spans="1:15">
      <c r="A28" s="11">
        <v>25</v>
      </c>
      <c r="B28" s="11" t="s">
        <v>44</v>
      </c>
      <c r="C28" s="15" t="s">
        <v>56</v>
      </c>
      <c r="D28" s="13" t="s">
        <v>16</v>
      </c>
      <c r="E28" s="11" t="s">
        <v>57</v>
      </c>
      <c r="F28" s="11" t="s">
        <v>58</v>
      </c>
      <c r="G28" s="11">
        <v>3</v>
      </c>
      <c r="H28" s="17">
        <v>1116</v>
      </c>
      <c r="I28" s="14">
        <f t="shared" si="0"/>
        <v>279</v>
      </c>
      <c r="J28" s="17">
        <v>294.54</v>
      </c>
      <c r="K28" s="14">
        <f t="shared" si="1"/>
        <v>73.635</v>
      </c>
      <c r="L28" s="17">
        <v>41.85</v>
      </c>
      <c r="M28" s="14">
        <f t="shared" si="2"/>
        <v>10.4625</v>
      </c>
      <c r="N28" s="14">
        <f t="shared" si="3"/>
        <v>363.1</v>
      </c>
    </row>
    <row r="29" customHeight="1" spans="1:15">
      <c r="A29" s="11">
        <v>26</v>
      </c>
      <c r="B29" s="11" t="s">
        <v>59</v>
      </c>
      <c r="C29" s="15" t="s">
        <v>60</v>
      </c>
      <c r="D29" s="13" t="s">
        <v>16</v>
      </c>
      <c r="E29" s="11" t="s">
        <v>61</v>
      </c>
      <c r="F29" s="11" t="s">
        <v>62</v>
      </c>
      <c r="G29" s="11">
        <v>6</v>
      </c>
      <c r="H29" s="17">
        <v>2232</v>
      </c>
      <c r="I29" s="14">
        <f t="shared" ref="I29:I34" si="4">H29*0.25</f>
        <v>558</v>
      </c>
      <c r="J29" s="17">
        <v>589.08</v>
      </c>
      <c r="K29" s="14">
        <f t="shared" ref="K29:K34" si="5">J29*0.25</f>
        <v>147.27</v>
      </c>
      <c r="L29" s="17">
        <v>83.7</v>
      </c>
      <c r="M29" s="14">
        <f t="shared" ref="M29:M34" si="6">L29*0.25</f>
        <v>20.925</v>
      </c>
      <c r="N29" s="14">
        <f>ROUND((I29+K29+M29),2)</f>
        <v>726.2</v>
      </c>
      <c r="O29" s="1"/>
    </row>
    <row r="30" customHeight="1" spans="1:15">
      <c r="A30" s="11">
        <v>27</v>
      </c>
      <c r="B30" s="11" t="s">
        <v>59</v>
      </c>
      <c r="C30" s="15" t="s">
        <v>63</v>
      </c>
      <c r="D30" s="13" t="s">
        <v>16</v>
      </c>
      <c r="E30" s="11" t="s">
        <v>61</v>
      </c>
      <c r="F30" s="11" t="s">
        <v>62</v>
      </c>
      <c r="G30" s="11">
        <v>6</v>
      </c>
      <c r="H30" s="17">
        <v>2232</v>
      </c>
      <c r="I30" s="14">
        <f t="shared" si="4"/>
        <v>558</v>
      </c>
      <c r="J30" s="17">
        <v>589.08</v>
      </c>
      <c r="K30" s="14">
        <f t="shared" si="5"/>
        <v>147.27</v>
      </c>
      <c r="L30" s="17">
        <v>83.7</v>
      </c>
      <c r="M30" s="14">
        <f t="shared" si="6"/>
        <v>20.925</v>
      </c>
      <c r="N30" s="14">
        <f>ROUND((I30+K30+M30),2)</f>
        <v>726.2</v>
      </c>
      <c r="O30" s="1"/>
    </row>
    <row r="31" customHeight="1" spans="1:15">
      <c r="A31" s="11">
        <v>28</v>
      </c>
      <c r="B31" s="11" t="s">
        <v>59</v>
      </c>
      <c r="C31" s="15" t="s">
        <v>64</v>
      </c>
      <c r="D31" s="13" t="s">
        <v>16</v>
      </c>
      <c r="E31" s="11" t="s">
        <v>65</v>
      </c>
      <c r="F31" s="11" t="s">
        <v>58</v>
      </c>
      <c r="G31" s="11">
        <v>3</v>
      </c>
      <c r="H31" s="17">
        <v>1116</v>
      </c>
      <c r="I31" s="14">
        <f t="shared" si="4"/>
        <v>279</v>
      </c>
      <c r="J31" s="17">
        <v>294.54</v>
      </c>
      <c r="K31" s="14">
        <f t="shared" si="5"/>
        <v>73.635</v>
      </c>
      <c r="L31" s="17">
        <v>41.85</v>
      </c>
      <c r="M31" s="14">
        <f t="shared" si="6"/>
        <v>10.4625</v>
      </c>
      <c r="N31" s="14">
        <f>ROUND((I31+K31+M31),2)</f>
        <v>363.1</v>
      </c>
      <c r="O31" s="1"/>
    </row>
    <row r="32" customHeight="1" spans="1:15">
      <c r="A32" s="11">
        <v>29</v>
      </c>
      <c r="B32" s="18" t="s">
        <v>66</v>
      </c>
      <c r="C32" s="19" t="s">
        <v>67</v>
      </c>
      <c r="D32" s="20" t="s">
        <v>16</v>
      </c>
      <c r="E32" s="18" t="s">
        <v>68</v>
      </c>
      <c r="F32" s="18" t="s">
        <v>69</v>
      </c>
      <c r="G32" s="18">
        <v>5</v>
      </c>
      <c r="H32" s="21">
        <v>2339.2</v>
      </c>
      <c r="I32" s="14">
        <f t="shared" si="4"/>
        <v>584.8</v>
      </c>
      <c r="J32" s="17">
        <v>781</v>
      </c>
      <c r="K32" s="14">
        <f t="shared" si="5"/>
        <v>195.25</v>
      </c>
      <c r="L32" s="21">
        <v>109.65</v>
      </c>
      <c r="M32" s="14">
        <f t="shared" si="6"/>
        <v>27.4125</v>
      </c>
      <c r="N32" s="14">
        <f>ROUND((I32+K32+M32),2)</f>
        <v>807.46</v>
      </c>
      <c r="O32" s="1"/>
    </row>
    <row r="33" customHeight="1" spans="1:15">
      <c r="A33" s="11">
        <v>30</v>
      </c>
      <c r="B33" s="18" t="s">
        <v>66</v>
      </c>
      <c r="C33" s="19" t="s">
        <v>70</v>
      </c>
      <c r="D33" s="20" t="s">
        <v>16</v>
      </c>
      <c r="E33" s="18" t="s">
        <v>68</v>
      </c>
      <c r="F33" s="18" t="s">
        <v>69</v>
      </c>
      <c r="G33" s="18">
        <v>5</v>
      </c>
      <c r="H33" s="21">
        <v>2350.72</v>
      </c>
      <c r="I33" s="14">
        <f t="shared" si="4"/>
        <v>587.68</v>
      </c>
      <c r="J33" s="17">
        <v>784.6</v>
      </c>
      <c r="K33" s="14">
        <f t="shared" si="5"/>
        <v>196.15</v>
      </c>
      <c r="L33" s="21">
        <v>154.28</v>
      </c>
      <c r="M33" s="14">
        <f t="shared" si="6"/>
        <v>38.57</v>
      </c>
      <c r="N33" s="14">
        <f>ROUND((I33+K33+M33),2)</f>
        <v>822.4</v>
      </c>
      <c r="O33" s="1"/>
    </row>
    <row r="34" customHeight="1" spans="1:15">
      <c r="A34" s="11">
        <v>31</v>
      </c>
      <c r="B34" s="18" t="s">
        <v>66</v>
      </c>
      <c r="C34" s="19" t="s">
        <v>71</v>
      </c>
      <c r="D34" s="20" t="s">
        <v>16</v>
      </c>
      <c r="E34" s="18" t="s">
        <v>68</v>
      </c>
      <c r="F34" s="18" t="s">
        <v>69</v>
      </c>
      <c r="G34" s="18">
        <v>5</v>
      </c>
      <c r="H34" s="21">
        <v>2195.52</v>
      </c>
      <c r="I34" s="14">
        <f t="shared" si="4"/>
        <v>548.88</v>
      </c>
      <c r="J34" s="17">
        <v>736.1</v>
      </c>
      <c r="K34" s="14">
        <f t="shared" si="5"/>
        <v>184.025</v>
      </c>
      <c r="L34" s="21">
        <v>102.9</v>
      </c>
      <c r="M34" s="14">
        <f t="shared" si="6"/>
        <v>25.725</v>
      </c>
      <c r="N34" s="14">
        <f>ROUND((I34+K34+M34),2)</f>
        <v>758.63</v>
      </c>
      <c r="O34" s="1"/>
    </row>
    <row r="35" customHeight="1" spans="1:15">
      <c r="A35" s="11">
        <v>32</v>
      </c>
      <c r="B35" s="18" t="s">
        <v>66</v>
      </c>
      <c r="C35" s="19" t="s">
        <v>72</v>
      </c>
      <c r="D35" s="20" t="s">
        <v>16</v>
      </c>
      <c r="E35" s="18" t="s">
        <v>68</v>
      </c>
      <c r="F35" s="18" t="s">
        <v>69</v>
      </c>
      <c r="G35" s="18">
        <v>5</v>
      </c>
      <c r="H35" s="21">
        <v>2437.44</v>
      </c>
      <c r="I35" s="14">
        <f>H35*0.25</f>
        <v>609.36</v>
      </c>
      <c r="J35" s="17">
        <v>811.7</v>
      </c>
      <c r="K35" s="14">
        <f>J35*0.25</f>
        <v>202.925</v>
      </c>
      <c r="L35" s="21">
        <v>114.25</v>
      </c>
      <c r="M35" s="14">
        <f>L35*0.25</f>
        <v>28.5625</v>
      </c>
      <c r="N35" s="14">
        <f>ROUND((I35+K35+M35),2)</f>
        <v>840.85</v>
      </c>
      <c r="O35" s="1"/>
    </row>
    <row r="36" customHeight="1" spans="1:15">
      <c r="A36" s="11"/>
      <c r="B36" s="22" t="s">
        <v>73</v>
      </c>
      <c r="C36" s="23"/>
      <c r="D36" s="23"/>
      <c r="E36" s="23"/>
      <c r="F36" s="23"/>
      <c r="G36" s="23"/>
      <c r="H36" s="23"/>
      <c r="I36" s="23"/>
      <c r="J36" s="24"/>
      <c r="K36" s="23"/>
      <c r="L36" s="25"/>
      <c r="M36" s="26" t="s">
        <v>74</v>
      </c>
      <c r="N36" s="26">
        <f>SUM(N4:N35)</f>
        <v>54273.36</v>
      </c>
    </row>
  </sheetData>
  <mergeCells count="13">
    <mergeCell ref="A1:N1"/>
    <mergeCell ref="H2:I2"/>
    <mergeCell ref="J2:K2"/>
    <mergeCell ref="L2:M2"/>
    <mergeCell ref="B36:L36"/>
    <mergeCell ref="A2:A3"/>
    <mergeCell ref="B2:B3"/>
    <mergeCell ref="C2:C3"/>
    <mergeCell ref="D2:D3"/>
    <mergeCell ref="E2:E3"/>
    <mergeCell ref="F2:F3"/>
    <mergeCell ref="G2:G3"/>
    <mergeCell ref="N2:N3"/>
  </mergeCells>
  <conditionalFormatting sqref="C10">
    <cfRule type="duplicateValues" dxfId="0" priority="1"/>
  </conditionalFormatting>
  <pageMargins left="0.46" right="0.18" top="0.4" bottom="0.4" header="0.3" footer="0.3"/>
  <pageSetup paperSize="9" scale="92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heartache.</cp:lastModifiedBy>
  <dcterms:created xsi:type="dcterms:W3CDTF">2006-09-13T11:21:00Z</dcterms:created>
  <dcterms:modified xsi:type="dcterms:W3CDTF">2026-02-05T08:14:01Z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CEB56C49808B4D81BB29F86E26FA861D_13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